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Valg 2024\stemmerprocent\"/>
    </mc:Choice>
  </mc:AlternateContent>
  <xr:revisionPtr revIDLastSave="0" documentId="8_{C369012E-07CE-4E31-839A-C4304826B4EB}" xr6:coauthVersionLast="47" xr6:coauthVersionMax="47" xr10:uidLastSave="{00000000-0000-0000-0000-000000000000}"/>
  <bookViews>
    <workbookView xWindow="1545" yWindow="1125" windowWidth="21600" windowHeight="11325" xr2:uid="{00000000-000D-0000-FFFF-FFFF00000000}"/>
  </bookViews>
  <sheets>
    <sheet name="Ark1" sheetId="1" r:id="rId1"/>
    <sheet name="Ark2" sheetId="2" r:id="rId2"/>
  </sheets>
  <definedNames>
    <definedName name="_xlnm.Print_Area" localSheetId="0">'Ark1'!$A$2:$N$56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M57" i="1"/>
  <c r="N57" i="1" s="1"/>
  <c r="L57" i="1"/>
  <c r="J57" i="1"/>
  <c r="H57" i="1"/>
  <c r="F57" i="1"/>
  <c r="D57" i="1"/>
  <c r="M58" i="1"/>
  <c r="N58" i="1" s="1"/>
  <c r="K58" i="1"/>
  <c r="L58" i="1" s="1"/>
  <c r="I58" i="1"/>
  <c r="J58" i="1" s="1"/>
  <c r="G58" i="1"/>
  <c r="H58" i="1" s="1"/>
  <c r="E58" i="1"/>
  <c r="F58" i="1" s="1"/>
  <c r="C58" i="1"/>
  <c r="D58" i="1" s="1"/>
  <c r="N49" i="1"/>
  <c r="L49" i="1"/>
  <c r="J49" i="1"/>
  <c r="H49" i="1"/>
  <c r="F49" i="1"/>
  <c r="D49" i="1"/>
  <c r="N40" i="1"/>
  <c r="L40" i="1"/>
  <c r="J40" i="1"/>
  <c r="H40" i="1"/>
  <c r="F40" i="1"/>
  <c r="D40" i="1"/>
  <c r="L31" i="1"/>
  <c r="J31" i="1"/>
  <c r="H31" i="1"/>
  <c r="F31" i="1"/>
  <c r="D31" i="1"/>
  <c r="N22" i="1"/>
  <c r="L22" i="1"/>
  <c r="J22" i="1"/>
  <c r="H22" i="1"/>
  <c r="F22" i="1"/>
  <c r="D22" i="1"/>
  <c r="D13" i="1"/>
  <c r="N13" i="1"/>
  <c r="L13" i="1"/>
  <c r="J13" i="1"/>
  <c r="H13" i="1"/>
  <c r="F13" i="1"/>
  <c r="N48" i="1"/>
  <c r="L48" i="1"/>
  <c r="J48" i="1"/>
  <c r="H48" i="1"/>
  <c r="F48" i="1"/>
  <c r="D48" i="1"/>
  <c r="N39" i="1"/>
  <c r="L39" i="1"/>
  <c r="J39" i="1"/>
  <c r="H39" i="1"/>
  <c r="F39" i="1"/>
  <c r="D39" i="1"/>
  <c r="N30" i="1"/>
  <c r="L30" i="1"/>
  <c r="J30" i="1"/>
  <c r="H30" i="1"/>
  <c r="F30" i="1"/>
  <c r="D30" i="1"/>
  <c r="N21" i="1"/>
  <c r="L21" i="1"/>
  <c r="J21" i="1"/>
  <c r="H21" i="1"/>
  <c r="F21" i="1"/>
  <c r="D21" i="1"/>
  <c r="D12" i="1"/>
  <c r="F12" i="1"/>
  <c r="H12" i="1"/>
  <c r="J12" i="1"/>
  <c r="L12" i="1"/>
  <c r="N12" i="1"/>
  <c r="N11" i="1"/>
  <c r="N29" i="1"/>
  <c r="N38" i="1"/>
  <c r="L38" i="1"/>
  <c r="J38" i="1"/>
  <c r="H38" i="1"/>
  <c r="F38" i="1"/>
  <c r="D38" i="1"/>
  <c r="L29" i="1"/>
  <c r="J29" i="1"/>
  <c r="H29" i="1"/>
  <c r="F29" i="1"/>
  <c r="D29" i="1"/>
  <c r="N20" i="1"/>
  <c r="N18" i="1"/>
  <c r="L20" i="1"/>
  <c r="L18" i="1"/>
  <c r="J20" i="1"/>
  <c r="J18" i="1"/>
  <c r="H20" i="1"/>
  <c r="H18" i="1"/>
  <c r="F20" i="1"/>
  <c r="F18" i="1"/>
  <c r="D20" i="1"/>
  <c r="D18" i="1"/>
  <c r="N10" i="1"/>
  <c r="N9" i="1"/>
  <c r="L11" i="1"/>
  <c r="L10" i="1"/>
  <c r="L9" i="1"/>
  <c r="J11" i="1"/>
  <c r="J10" i="1"/>
  <c r="J9" i="1"/>
  <c r="F11" i="1"/>
  <c r="D11" i="1"/>
  <c r="H11" i="1"/>
  <c r="J7" i="1"/>
  <c r="H9" i="1"/>
  <c r="H7" i="1"/>
  <c r="F10" i="1"/>
  <c r="F9" i="1"/>
  <c r="F8" i="1"/>
  <c r="F7" i="1"/>
  <c r="N47" i="1"/>
  <c r="L47" i="1"/>
  <c r="J47" i="1"/>
  <c r="H47" i="1"/>
  <c r="F47" i="1"/>
  <c r="D47" i="1"/>
  <c r="C56" i="1"/>
  <c r="M56" i="1"/>
  <c r="M55" i="1"/>
  <c r="M54" i="1"/>
  <c r="M53" i="1"/>
  <c r="M52" i="1"/>
  <c r="K56" i="1"/>
  <c r="K55" i="1"/>
  <c r="K54" i="1"/>
  <c r="K53" i="1"/>
  <c r="K52" i="1"/>
  <c r="I56" i="1"/>
  <c r="I55" i="1"/>
  <c r="I54" i="1"/>
  <c r="I53" i="1"/>
  <c r="I52" i="1"/>
  <c r="G56" i="1"/>
  <c r="G55" i="1"/>
  <c r="G54" i="1"/>
  <c r="G53" i="1"/>
  <c r="G52" i="1"/>
  <c r="E56" i="1"/>
  <c r="E55" i="1"/>
  <c r="E54" i="1"/>
  <c r="E53" i="1"/>
  <c r="E52" i="1"/>
  <c r="B56" i="1"/>
  <c r="C55" i="1"/>
  <c r="C54" i="1"/>
  <c r="C53" i="1"/>
  <c r="C52" i="1"/>
  <c r="B55" i="1"/>
  <c r="B54" i="1"/>
  <c r="B53" i="1"/>
  <c r="B52" i="1"/>
  <c r="H10" i="1"/>
  <c r="D10" i="1"/>
  <c r="N19" i="1"/>
  <c r="L19" i="1"/>
  <c r="J19" i="1"/>
  <c r="H19" i="1"/>
  <c r="F19" i="1"/>
  <c r="N28" i="1"/>
  <c r="L28" i="1"/>
  <c r="J28" i="1"/>
  <c r="H28" i="1"/>
  <c r="F28" i="1"/>
  <c r="N37" i="1"/>
  <c r="L37" i="1"/>
  <c r="J37" i="1"/>
  <c r="H37" i="1"/>
  <c r="F37" i="1"/>
  <c r="D37" i="1"/>
  <c r="N46" i="1"/>
  <c r="L46" i="1"/>
  <c r="J46" i="1"/>
  <c r="H46" i="1"/>
  <c r="F46" i="1"/>
  <c r="D46" i="1"/>
  <c r="D28" i="1"/>
  <c r="D19" i="1"/>
  <c r="D55" i="1" l="1"/>
  <c r="J52" i="1"/>
  <c r="D56" i="1"/>
  <c r="H52" i="1"/>
  <c r="J53" i="1"/>
  <c r="F52" i="1"/>
  <c r="L52" i="1"/>
  <c r="J56" i="1"/>
  <c r="F53" i="1"/>
  <c r="F54" i="1"/>
  <c r="L53" i="1"/>
  <c r="N52" i="1"/>
  <c r="J54" i="1"/>
  <c r="L55" i="1"/>
  <c r="H55" i="1"/>
  <c r="N53" i="1"/>
  <c r="F56" i="1"/>
  <c r="D53" i="1"/>
  <c r="H56" i="1"/>
  <c r="N54" i="1"/>
  <c r="H54" i="1"/>
  <c r="D54" i="1"/>
  <c r="N55" i="1"/>
  <c r="H53" i="1"/>
  <c r="D52" i="1"/>
  <c r="N56" i="1"/>
  <c r="L54" i="1"/>
  <c r="L56" i="1"/>
  <c r="J55" i="1"/>
  <c r="F55" i="1"/>
  <c r="F35" i="1"/>
  <c r="N43" i="1" l="1"/>
  <c r="L43" i="1"/>
  <c r="J43" i="1"/>
  <c r="H43" i="1"/>
  <c r="F43" i="1"/>
  <c r="D43" i="1"/>
  <c r="N34" i="1"/>
  <c r="L34" i="1"/>
  <c r="J34" i="1"/>
  <c r="H34" i="1"/>
  <c r="F34" i="1"/>
  <c r="D34" i="1"/>
  <c r="N25" i="1"/>
  <c r="L25" i="1"/>
  <c r="J25" i="1"/>
  <c r="H25" i="1"/>
  <c r="F25" i="1"/>
  <c r="D25" i="1"/>
  <c r="N16" i="1"/>
  <c r="L16" i="1"/>
  <c r="J16" i="1"/>
  <c r="H16" i="1"/>
  <c r="F16" i="1"/>
  <c r="D16" i="1"/>
  <c r="N7" i="1"/>
  <c r="L7" i="1"/>
  <c r="D7" i="1"/>
  <c r="N44" i="1" l="1"/>
  <c r="L44" i="1"/>
  <c r="J44" i="1"/>
  <c r="H44" i="1"/>
  <c r="F44" i="1"/>
  <c r="D44" i="1"/>
  <c r="N35" i="1"/>
  <c r="L35" i="1"/>
  <c r="J35" i="1"/>
  <c r="H35" i="1"/>
  <c r="D35" i="1"/>
  <c r="N26" i="1"/>
  <c r="L26" i="1"/>
  <c r="J26" i="1"/>
  <c r="H26" i="1"/>
  <c r="F26" i="1"/>
  <c r="D26" i="1"/>
  <c r="N17" i="1"/>
  <c r="L17" i="1"/>
  <c r="J17" i="1"/>
  <c r="H17" i="1"/>
  <c r="F17" i="1"/>
  <c r="D17" i="1"/>
  <c r="M13" i="2" l="1"/>
  <c r="K13" i="2"/>
  <c r="I13" i="2"/>
  <c r="G13" i="2"/>
  <c r="E13" i="2"/>
  <c r="C13" i="2"/>
  <c r="B13" i="2"/>
  <c r="N13" i="2" s="1"/>
  <c r="N12" i="2"/>
  <c r="L12" i="2"/>
  <c r="J12" i="2"/>
  <c r="H12" i="2"/>
  <c r="F12" i="2"/>
  <c r="D12" i="2"/>
  <c r="N11" i="2"/>
  <c r="L11" i="2"/>
  <c r="J11" i="2"/>
  <c r="H11" i="2"/>
  <c r="F11" i="2"/>
  <c r="D11" i="2"/>
  <c r="N10" i="2"/>
  <c r="L10" i="2"/>
  <c r="J10" i="2"/>
  <c r="H10" i="2"/>
  <c r="F10" i="2"/>
  <c r="D10" i="2"/>
  <c r="N9" i="2"/>
  <c r="L9" i="2"/>
  <c r="J9" i="2"/>
  <c r="H9" i="2"/>
  <c r="F9" i="2"/>
  <c r="D9" i="2"/>
  <c r="N8" i="2"/>
  <c r="L8" i="2"/>
  <c r="J8" i="2"/>
  <c r="H8" i="2"/>
  <c r="F8" i="2"/>
  <c r="D8" i="2"/>
  <c r="N8" i="1"/>
  <c r="L8" i="1"/>
  <c r="J8" i="1"/>
  <c r="H8" i="1"/>
  <c r="D8" i="1"/>
  <c r="H13" i="2" l="1"/>
  <c r="J13" i="2"/>
  <c r="L13" i="2"/>
  <c r="D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jbn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>Tidligere Roholmskole</t>
        </r>
      </text>
    </comment>
    <comment ref="A24" authorId="0" shapeId="0" xr:uid="{00000000-0006-0000-0000-000002000000}">
      <text>
        <r>
          <rPr>
            <sz val="9"/>
            <color indexed="81"/>
            <rFont val="Tahoma"/>
            <family val="2"/>
          </rPr>
          <t>Tidl. Vridsløselille Skole</t>
        </r>
      </text>
    </comment>
    <comment ref="A42" authorId="0" shapeId="0" xr:uid="{00000000-0006-0000-0000-000003000000}">
      <text>
        <r>
          <rPr>
            <sz val="8"/>
            <color indexed="81"/>
            <rFont val="Tahoma"/>
            <family val="2"/>
          </rPr>
          <t>Tidl. Birkelund/Holsbjerg</t>
        </r>
      </text>
    </comment>
  </commentList>
</comments>
</file>

<file path=xl/sharedStrings.xml><?xml version="1.0" encoding="utf-8"?>
<sst xmlns="http://schemas.openxmlformats.org/spreadsheetml/2006/main" count="110" uniqueCount="27">
  <si>
    <t>Vælgertal</t>
  </si>
  <si>
    <t>Kl. 10</t>
  </si>
  <si>
    <t>Kl. 12</t>
  </si>
  <si>
    <t>Kl. 14</t>
  </si>
  <si>
    <t>Kl. 16</t>
  </si>
  <si>
    <t>Kl. 18</t>
  </si>
  <si>
    <t>Kl. 20</t>
  </si>
  <si>
    <t>Egelundskolen</t>
  </si>
  <si>
    <t>TOTAL</t>
  </si>
  <si>
    <t xml:space="preserve"> </t>
  </si>
  <si>
    <t>Stemmeprocent på de enkelte valgsteder</t>
  </si>
  <si>
    <t xml:space="preserve">  </t>
  </si>
  <si>
    <t>Herstedøster Skole</t>
  </si>
  <si>
    <t>Herstedvester Skole</t>
  </si>
  <si>
    <t>KB-valg 2009</t>
  </si>
  <si>
    <t>Herstedlund Skole</t>
  </si>
  <si>
    <t>Musikteateret</t>
  </si>
  <si>
    <t>Folketingsvalg 2019</t>
  </si>
  <si>
    <t>Fokletingsvalg 2019</t>
  </si>
  <si>
    <t>KB-Valg 2021</t>
  </si>
  <si>
    <t>Forsvarsforbeholdet 2022</t>
  </si>
  <si>
    <t>EU-Parlamentsvalg 2019</t>
  </si>
  <si>
    <t>Retsforbeholdet 2015</t>
  </si>
  <si>
    <t>Folketingsvalg 2022</t>
  </si>
  <si>
    <t>EUvalg  9. juni 2024</t>
  </si>
  <si>
    <t>Kongsholmcentret</t>
  </si>
  <si>
    <t>EU-Parlamentsvalg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</si>
</sst>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164" fontId="2" fillId="0" borderId="0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65"/>
  <sheetViews>
    <sheetView tabSelected="1" topLeftCell="A47" zoomScale="130" zoomScaleNormal="130" zoomScalePageLayoutView="180" workbookViewId="0">
      <selection activeCell="O32" sqref="O32"/>
    </sheetView>
  </sheetViews>
  <sheetFormatPr defaultRowHeight="15.75" x14ac:dyDescent="0.25"/>
  <cols>
    <col min="1" max="1" width="16.125" style="1" customWidth="1"/>
    <col min="2" max="2" width="6.375" style="2" customWidth="1"/>
    <col min="3" max="3" width="5.625" style="11" customWidth="1"/>
    <col min="4" max="4" width="5.75" style="11" customWidth="1"/>
    <col min="5" max="14" width="5.625" style="11" customWidth="1"/>
    <col min="15" max="15" width="9" style="1"/>
    <col min="30" max="16384" width="9" style="1"/>
  </cols>
  <sheetData>
    <row r="2" spans="1:14" ht="18.75" x14ac:dyDescent="0.3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.7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4.25" customHeight="1" x14ac:dyDescent="0.25">
      <c r="A4" s="54" t="s">
        <v>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3" customFormat="1" ht="18.95" customHeight="1" x14ac:dyDescent="0.25">
      <c r="B5" s="4"/>
      <c r="C5" s="12"/>
      <c r="D5" s="12"/>
      <c r="E5" s="12"/>
      <c r="F5" s="12"/>
      <c r="G5" s="12"/>
      <c r="H5" s="12"/>
      <c r="I5" s="12"/>
      <c r="J5" s="12" t="s">
        <v>9</v>
      </c>
      <c r="K5" s="12"/>
      <c r="L5" s="12"/>
      <c r="M5" s="12"/>
      <c r="N5" s="12"/>
    </row>
    <row r="6" spans="1:14" s="3" customFormat="1" ht="15.75" customHeight="1" x14ac:dyDescent="0.25">
      <c r="A6" s="7" t="s">
        <v>12</v>
      </c>
      <c r="B6" s="2" t="s">
        <v>0</v>
      </c>
      <c r="C6" s="44" t="s">
        <v>1</v>
      </c>
      <c r="D6" s="44"/>
      <c r="E6" s="45" t="s">
        <v>2</v>
      </c>
      <c r="F6" s="45"/>
      <c r="G6" s="47" t="s">
        <v>3</v>
      </c>
      <c r="H6" s="47"/>
      <c r="I6" s="48" t="s">
        <v>4</v>
      </c>
      <c r="J6" s="48"/>
      <c r="K6" s="42" t="s">
        <v>5</v>
      </c>
      <c r="L6" s="42"/>
      <c r="M6" s="43" t="s">
        <v>6</v>
      </c>
      <c r="N6" s="43"/>
    </row>
    <row r="7" spans="1:14" s="3" customFormat="1" ht="12.95" customHeight="1" x14ac:dyDescent="0.25">
      <c r="A7" s="5" t="s">
        <v>22</v>
      </c>
      <c r="B7" s="10">
        <v>4463</v>
      </c>
      <c r="C7" s="26">
        <v>448</v>
      </c>
      <c r="D7" s="27">
        <f>SUM(C7*100/B7)</f>
        <v>10.038090970199418</v>
      </c>
      <c r="E7" s="28">
        <v>891</v>
      </c>
      <c r="F7" s="29">
        <f t="shared" ref="F7:F13" si="0">SUM(E7*100/B7)</f>
        <v>19.96414967510643</v>
      </c>
      <c r="G7" s="30">
        <v>1274</v>
      </c>
      <c r="H7" s="31">
        <f t="shared" ref="H7:H13" si="1">SUM(G7*100/B7)</f>
        <v>28.545821196504594</v>
      </c>
      <c r="I7" s="32">
        <v>1755</v>
      </c>
      <c r="J7" s="33">
        <f t="shared" ref="J7:J13" si="2">SUM(I7*100/B7)</f>
        <v>39.323325117633878</v>
      </c>
      <c r="K7" s="34">
        <v>2695</v>
      </c>
      <c r="L7" s="35">
        <f t="shared" ref="L7:L13" si="3">SUM(K7*100/B7)</f>
        <v>60.385390992605871</v>
      </c>
      <c r="M7" s="36">
        <v>3295</v>
      </c>
      <c r="N7" s="37">
        <f t="shared" ref="N7:N13" si="4">SUM(M7*100/B7)</f>
        <v>73.829262827694379</v>
      </c>
    </row>
    <row r="8" spans="1:14" s="6" customFormat="1" ht="12.95" customHeight="1" x14ac:dyDescent="0.2">
      <c r="A8" s="5" t="s">
        <v>21</v>
      </c>
      <c r="B8" s="10">
        <v>4425</v>
      </c>
      <c r="C8" s="26">
        <v>594</v>
      </c>
      <c r="D8" s="27">
        <f>SUM(C8*100/B8)</f>
        <v>13.423728813559322</v>
      </c>
      <c r="E8" s="28">
        <v>1071</v>
      </c>
      <c r="F8" s="29">
        <f t="shared" si="0"/>
        <v>24.203389830508474</v>
      </c>
      <c r="G8" s="30">
        <v>1691</v>
      </c>
      <c r="H8" s="31">
        <f t="shared" si="1"/>
        <v>38.21468926553672</v>
      </c>
      <c r="I8" s="32">
        <v>2156</v>
      </c>
      <c r="J8" s="33">
        <f t="shared" si="2"/>
        <v>48.72316384180791</v>
      </c>
      <c r="K8" s="34">
        <v>2611</v>
      </c>
      <c r="L8" s="35">
        <f t="shared" si="3"/>
        <v>59.005649717514125</v>
      </c>
      <c r="M8" s="36">
        <v>3027</v>
      </c>
      <c r="N8" s="37">
        <f t="shared" si="4"/>
        <v>68.406779661016955</v>
      </c>
    </row>
    <row r="9" spans="1:14" s="6" customFormat="1" ht="12.95" customHeight="1" x14ac:dyDescent="0.2">
      <c r="A9" s="5" t="s">
        <v>17</v>
      </c>
      <c r="B9" s="10">
        <v>4407</v>
      </c>
      <c r="C9" s="26">
        <v>870</v>
      </c>
      <c r="D9" s="27">
        <v>19.7</v>
      </c>
      <c r="E9" s="28">
        <v>1623</v>
      </c>
      <c r="F9" s="29">
        <f t="shared" si="0"/>
        <v>36.827773995915592</v>
      </c>
      <c r="G9" s="30">
        <v>2411</v>
      </c>
      <c r="H9" s="31">
        <f t="shared" si="1"/>
        <v>54.708418425232587</v>
      </c>
      <c r="I9" s="32">
        <v>2876</v>
      </c>
      <c r="J9" s="33">
        <f t="shared" si="2"/>
        <v>65.259813932380311</v>
      </c>
      <c r="K9" s="34">
        <v>3419</v>
      </c>
      <c r="L9" s="35">
        <f t="shared" si="3"/>
        <v>77.581120943952797</v>
      </c>
      <c r="M9" s="36">
        <v>3779</v>
      </c>
      <c r="N9" s="37">
        <f t="shared" si="4"/>
        <v>85.749943272067171</v>
      </c>
    </row>
    <row r="10" spans="1:14" s="6" customFormat="1" ht="12.95" customHeight="1" x14ac:dyDescent="0.2">
      <c r="A10" s="5" t="s">
        <v>19</v>
      </c>
      <c r="B10" s="10">
        <v>4457</v>
      </c>
      <c r="C10" s="26">
        <v>625</v>
      </c>
      <c r="D10" s="27">
        <f>SUM(C10*100/B10)</f>
        <v>14.022885348889387</v>
      </c>
      <c r="E10" s="28">
        <v>1086</v>
      </c>
      <c r="F10" s="29">
        <f t="shared" si="0"/>
        <v>24.366165582230199</v>
      </c>
      <c r="G10" s="30">
        <v>1479</v>
      </c>
      <c r="H10" s="31">
        <f t="shared" si="1"/>
        <v>33.183755889611845</v>
      </c>
      <c r="I10" s="32">
        <v>1904</v>
      </c>
      <c r="J10" s="33">
        <f t="shared" si="2"/>
        <v>42.719317926856633</v>
      </c>
      <c r="K10" s="34">
        <v>2483</v>
      </c>
      <c r="L10" s="35">
        <f t="shared" si="3"/>
        <v>55.710118914067756</v>
      </c>
      <c r="M10" s="36">
        <v>2876</v>
      </c>
      <c r="N10" s="37">
        <f t="shared" si="4"/>
        <v>64.527709221449399</v>
      </c>
    </row>
    <row r="11" spans="1:14" s="6" customFormat="1" ht="12" customHeight="1" x14ac:dyDescent="0.2">
      <c r="A11" s="5" t="s">
        <v>20</v>
      </c>
      <c r="B11" s="10">
        <v>3957</v>
      </c>
      <c r="C11" s="26">
        <v>559</v>
      </c>
      <c r="D11" s="27">
        <f>SUM(C11*100/B11)</f>
        <v>14.126863785696235</v>
      </c>
      <c r="E11" s="28">
        <v>903</v>
      </c>
      <c r="F11" s="29">
        <f t="shared" si="0"/>
        <v>22.820318423047762</v>
      </c>
      <c r="G11" s="30">
        <v>1194</v>
      </c>
      <c r="H11" s="31">
        <f t="shared" si="1"/>
        <v>30.174374526156178</v>
      </c>
      <c r="I11" s="32">
        <v>1584</v>
      </c>
      <c r="J11" s="33">
        <f t="shared" si="2"/>
        <v>40.030326004548904</v>
      </c>
      <c r="K11" s="34">
        <v>2096</v>
      </c>
      <c r="L11" s="35">
        <f t="shared" si="3"/>
        <v>52.969421278746523</v>
      </c>
      <c r="M11" s="36">
        <v>2549</v>
      </c>
      <c r="N11" s="37">
        <f t="shared" si="4"/>
        <v>64.417487995956535</v>
      </c>
    </row>
    <row r="12" spans="1:14" s="6" customFormat="1" ht="12" customHeight="1" x14ac:dyDescent="0.2">
      <c r="A12" s="5" t="s">
        <v>23</v>
      </c>
      <c r="B12" s="10">
        <v>3957</v>
      </c>
      <c r="C12" s="26">
        <v>559</v>
      </c>
      <c r="D12" s="27">
        <f>SUM(C12*100/B12)</f>
        <v>14.126863785696235</v>
      </c>
      <c r="E12" s="28">
        <v>903</v>
      </c>
      <c r="F12" s="29">
        <f t="shared" si="0"/>
        <v>22.820318423047762</v>
      </c>
      <c r="G12" s="30">
        <v>1194</v>
      </c>
      <c r="H12" s="31">
        <f t="shared" si="1"/>
        <v>30.174374526156178</v>
      </c>
      <c r="I12" s="32">
        <v>1584</v>
      </c>
      <c r="J12" s="33">
        <f t="shared" si="2"/>
        <v>40.030326004548904</v>
      </c>
      <c r="K12" s="34">
        <v>2096</v>
      </c>
      <c r="L12" s="35">
        <f t="shared" si="3"/>
        <v>52.969421278746523</v>
      </c>
      <c r="M12" s="36">
        <v>2549</v>
      </c>
      <c r="N12" s="37">
        <f t="shared" si="4"/>
        <v>64.417487995956535</v>
      </c>
    </row>
    <row r="13" spans="1:14" s="6" customFormat="1" ht="12" customHeight="1" x14ac:dyDescent="0.2">
      <c r="A13" s="5" t="s">
        <v>26</v>
      </c>
      <c r="B13" s="10">
        <v>3841</v>
      </c>
      <c r="C13" s="26">
        <v>519</v>
      </c>
      <c r="D13" s="27">
        <f>SUM(C13*100/B13)</f>
        <v>13.512106222337932</v>
      </c>
      <c r="E13" s="28">
        <v>888</v>
      </c>
      <c r="F13" s="29">
        <f t="shared" si="0"/>
        <v>23.11897943243947</v>
      </c>
      <c r="G13" s="30">
        <v>1353</v>
      </c>
      <c r="H13" s="31">
        <f t="shared" si="1"/>
        <v>35.225201770372301</v>
      </c>
      <c r="I13" s="32">
        <v>1719</v>
      </c>
      <c r="J13" s="33">
        <f t="shared" si="2"/>
        <v>44.753970320229108</v>
      </c>
      <c r="K13" s="34">
        <v>2121</v>
      </c>
      <c r="L13" s="35">
        <f t="shared" si="3"/>
        <v>55.21999479302265</v>
      </c>
      <c r="M13" s="36">
        <v>2328</v>
      </c>
      <c r="N13" s="37">
        <f t="shared" si="4"/>
        <v>60.609216349908877</v>
      </c>
    </row>
    <row r="14" spans="1:14" x14ac:dyDescent="0.25">
      <c r="A14" s="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" customFormat="1" x14ac:dyDescent="0.25">
      <c r="A15" s="7" t="s">
        <v>7</v>
      </c>
      <c r="B15" s="9" t="s">
        <v>0</v>
      </c>
      <c r="C15" s="44" t="s">
        <v>1</v>
      </c>
      <c r="D15" s="44"/>
      <c r="E15" s="45" t="s">
        <v>2</v>
      </c>
      <c r="F15" s="45"/>
      <c r="G15" s="46" t="s">
        <v>3</v>
      </c>
      <c r="H15" s="46"/>
      <c r="I15" s="48" t="s">
        <v>4</v>
      </c>
      <c r="J15" s="48"/>
      <c r="K15" s="42" t="s">
        <v>5</v>
      </c>
      <c r="L15" s="42"/>
      <c r="M15" s="43" t="s">
        <v>6</v>
      </c>
      <c r="N15" s="43"/>
    </row>
    <row r="16" spans="1:14" ht="12.95" customHeight="1" x14ac:dyDescent="0.25">
      <c r="A16" s="5" t="s">
        <v>22</v>
      </c>
      <c r="B16" s="10">
        <v>3233</v>
      </c>
      <c r="C16" s="26">
        <v>319</v>
      </c>
      <c r="D16" s="27">
        <f t="shared" ref="D16:D22" si="5">SUM(C16*100/B16)</f>
        <v>9.8669965975873808</v>
      </c>
      <c r="E16" s="28">
        <v>724</v>
      </c>
      <c r="F16" s="29">
        <f t="shared" ref="F16:F22" si="6">SUM(E16*100/B16)</f>
        <v>22.394061243427156</v>
      </c>
      <c r="G16" s="38">
        <v>1007</v>
      </c>
      <c r="H16" s="39">
        <f t="shared" ref="H16:H22" si="7">SUM(G16*100/B16)</f>
        <v>31.147540983606557</v>
      </c>
      <c r="I16" s="32">
        <v>1404</v>
      </c>
      <c r="J16" s="33">
        <f t="shared" ref="J16:J22" si="8">SUM(I16*100/B16)</f>
        <v>43.42715743891123</v>
      </c>
      <c r="K16" s="34">
        <v>2020</v>
      </c>
      <c r="L16" s="35">
        <f t="shared" ref="L16:L22" si="9">SUM(K16*100/B16)</f>
        <v>62.480668110114443</v>
      </c>
      <c r="M16" s="36">
        <v>2430</v>
      </c>
      <c r="N16" s="37">
        <f t="shared" ref="N16:N22" si="10">SUM(M16*100/B16)</f>
        <v>75.162387875038661</v>
      </c>
    </row>
    <row r="17" spans="1:15" s="6" customFormat="1" ht="12" customHeight="1" x14ac:dyDescent="0.2">
      <c r="A17" s="5" t="s">
        <v>21</v>
      </c>
      <c r="B17" s="10">
        <v>3233</v>
      </c>
      <c r="C17" s="26">
        <v>305</v>
      </c>
      <c r="D17" s="27">
        <f t="shared" si="5"/>
        <v>9.433962264150944</v>
      </c>
      <c r="E17" s="28">
        <v>785</v>
      </c>
      <c r="F17" s="29">
        <f t="shared" si="6"/>
        <v>24.280853696257346</v>
      </c>
      <c r="G17" s="38">
        <v>1241</v>
      </c>
      <c r="H17" s="39">
        <f t="shared" si="7"/>
        <v>38.385400556758427</v>
      </c>
      <c r="I17" s="32">
        <v>1631</v>
      </c>
      <c r="J17" s="33">
        <f t="shared" si="8"/>
        <v>50.448499845344884</v>
      </c>
      <c r="K17" s="34">
        <v>1914</v>
      </c>
      <c r="L17" s="35">
        <f t="shared" si="9"/>
        <v>59.201979585524278</v>
      </c>
      <c r="M17" s="36">
        <v>2196</v>
      </c>
      <c r="N17" s="37">
        <f t="shared" si="10"/>
        <v>67.924528301886795</v>
      </c>
      <c r="O17" s="1"/>
    </row>
    <row r="18" spans="1:15" s="6" customFormat="1" ht="12" customHeight="1" x14ac:dyDescent="0.2">
      <c r="A18" s="5" t="s">
        <v>17</v>
      </c>
      <c r="B18" s="10">
        <v>3216</v>
      </c>
      <c r="C18" s="26">
        <v>643</v>
      </c>
      <c r="D18" s="27">
        <f t="shared" si="5"/>
        <v>19.993781094527364</v>
      </c>
      <c r="E18" s="28">
        <v>1287</v>
      </c>
      <c r="F18" s="29">
        <f t="shared" si="6"/>
        <v>40.018656716417908</v>
      </c>
      <c r="G18" s="38">
        <v>1769</v>
      </c>
      <c r="H18" s="39">
        <f t="shared" si="7"/>
        <v>55.006218905472636</v>
      </c>
      <c r="I18" s="32">
        <v>2171</v>
      </c>
      <c r="J18" s="33">
        <f t="shared" si="8"/>
        <v>67.506218905472636</v>
      </c>
      <c r="K18" s="34">
        <v>2532</v>
      </c>
      <c r="L18" s="35">
        <f t="shared" si="9"/>
        <v>78.731343283582092</v>
      </c>
      <c r="M18" s="36">
        <v>2790</v>
      </c>
      <c r="N18" s="37">
        <f t="shared" si="10"/>
        <v>86.753731343283576</v>
      </c>
      <c r="O18" s="1"/>
    </row>
    <row r="19" spans="1:15" s="6" customFormat="1" ht="12.95" customHeight="1" x14ac:dyDescent="0.2">
      <c r="A19" s="5" t="s">
        <v>19</v>
      </c>
      <c r="B19" s="10">
        <v>3696</v>
      </c>
      <c r="C19" s="26">
        <v>612</v>
      </c>
      <c r="D19" s="27">
        <f t="shared" si="5"/>
        <v>16.558441558441558</v>
      </c>
      <c r="E19" s="28">
        <v>1096</v>
      </c>
      <c r="F19" s="29">
        <f t="shared" si="6"/>
        <v>29.653679653679653</v>
      </c>
      <c r="G19" s="38">
        <v>1392</v>
      </c>
      <c r="H19" s="39">
        <f t="shared" si="7"/>
        <v>37.662337662337663</v>
      </c>
      <c r="I19" s="32">
        <v>1733</v>
      </c>
      <c r="J19" s="33">
        <f t="shared" si="8"/>
        <v>46.888528138528137</v>
      </c>
      <c r="K19" s="34">
        <v>2235</v>
      </c>
      <c r="L19" s="35">
        <f t="shared" si="9"/>
        <v>60.470779220779221</v>
      </c>
      <c r="M19" s="36">
        <v>2598</v>
      </c>
      <c r="N19" s="37">
        <f t="shared" si="10"/>
        <v>70.29220779220779</v>
      </c>
      <c r="O19" s="1"/>
    </row>
    <row r="20" spans="1:15" s="6" customFormat="1" ht="12.95" customHeight="1" x14ac:dyDescent="0.2">
      <c r="A20" s="5" t="s">
        <v>20</v>
      </c>
      <c r="B20" s="10">
        <v>3291</v>
      </c>
      <c r="C20" s="26">
        <v>482</v>
      </c>
      <c r="D20" s="27">
        <f t="shared" si="5"/>
        <v>14.646004254026131</v>
      </c>
      <c r="E20" s="28">
        <v>777</v>
      </c>
      <c r="F20" s="29">
        <f t="shared" si="6"/>
        <v>23.609845031905195</v>
      </c>
      <c r="G20" s="38">
        <v>999</v>
      </c>
      <c r="H20" s="39">
        <f t="shared" si="7"/>
        <v>30.355515041020965</v>
      </c>
      <c r="I20" s="32">
        <v>1318</v>
      </c>
      <c r="J20" s="33">
        <f t="shared" si="8"/>
        <v>40.04861744150714</v>
      </c>
      <c r="K20" s="34">
        <v>1834</v>
      </c>
      <c r="L20" s="35">
        <f t="shared" si="9"/>
        <v>55.727742327560016</v>
      </c>
      <c r="M20" s="36">
        <v>2196</v>
      </c>
      <c r="N20" s="37">
        <f t="shared" si="10"/>
        <v>66.727438468550588</v>
      </c>
    </row>
    <row r="21" spans="1:15" x14ac:dyDescent="0.25">
      <c r="A21" s="5" t="s">
        <v>23</v>
      </c>
      <c r="B21" s="10">
        <v>3291</v>
      </c>
      <c r="C21" s="26">
        <v>482</v>
      </c>
      <c r="D21" s="27">
        <f t="shared" si="5"/>
        <v>14.646004254026131</v>
      </c>
      <c r="E21" s="28">
        <v>777</v>
      </c>
      <c r="F21" s="29">
        <f t="shared" si="6"/>
        <v>23.609845031905195</v>
      </c>
      <c r="G21" s="38">
        <v>999</v>
      </c>
      <c r="H21" s="39">
        <f t="shared" si="7"/>
        <v>30.355515041020965</v>
      </c>
      <c r="I21" s="32">
        <v>1318</v>
      </c>
      <c r="J21" s="33">
        <f t="shared" si="8"/>
        <v>40.04861744150714</v>
      </c>
      <c r="K21" s="34">
        <v>1834</v>
      </c>
      <c r="L21" s="35">
        <f t="shared" si="9"/>
        <v>55.727742327560016</v>
      </c>
      <c r="M21" s="36">
        <v>2196</v>
      </c>
      <c r="N21" s="37">
        <f t="shared" si="10"/>
        <v>66.727438468550588</v>
      </c>
    </row>
    <row r="22" spans="1:15" s="6" customFormat="1" ht="12" customHeight="1" x14ac:dyDescent="0.2">
      <c r="A22" s="5" t="s">
        <v>26</v>
      </c>
      <c r="B22" s="10">
        <v>3300</v>
      </c>
      <c r="C22" s="26">
        <v>362</v>
      </c>
      <c r="D22" s="27">
        <f t="shared" si="5"/>
        <v>10.969696969696969</v>
      </c>
      <c r="E22" s="28">
        <v>830</v>
      </c>
      <c r="F22" s="29">
        <f t="shared" si="6"/>
        <v>25.151515151515152</v>
      </c>
      <c r="G22" s="38">
        <v>988</v>
      </c>
      <c r="H22" s="39">
        <f t="shared" si="7"/>
        <v>29.939393939393938</v>
      </c>
      <c r="I22" s="32">
        <v>1438</v>
      </c>
      <c r="J22" s="33">
        <f t="shared" si="8"/>
        <v>43.575757575757578</v>
      </c>
      <c r="K22" s="34">
        <v>1722</v>
      </c>
      <c r="L22" s="35">
        <f t="shared" si="9"/>
        <v>52.18181818181818</v>
      </c>
      <c r="M22" s="36">
        <v>1947</v>
      </c>
      <c r="N22" s="37">
        <f t="shared" si="10"/>
        <v>59</v>
      </c>
    </row>
    <row r="23" spans="1:15" x14ac:dyDescent="0.25">
      <c r="A23" s="6"/>
      <c r="B23" s="9"/>
      <c r="C23" s="9"/>
      <c r="D23" s="25"/>
      <c r="E23" s="9"/>
      <c r="F23" s="25"/>
      <c r="G23" s="9"/>
      <c r="H23" s="25"/>
      <c r="I23" s="9"/>
      <c r="J23" s="25"/>
      <c r="K23" s="9"/>
      <c r="L23" s="25"/>
      <c r="M23" s="9"/>
      <c r="N23" s="25"/>
    </row>
    <row r="24" spans="1:15" s="3" customFormat="1" x14ac:dyDescent="0.25">
      <c r="A24" s="7" t="s">
        <v>15</v>
      </c>
      <c r="B24" s="9" t="s">
        <v>0</v>
      </c>
      <c r="C24" s="44" t="s">
        <v>1</v>
      </c>
      <c r="D24" s="44"/>
      <c r="E24" s="45" t="s">
        <v>2</v>
      </c>
      <c r="F24" s="45"/>
      <c r="G24" s="46" t="s">
        <v>3</v>
      </c>
      <c r="H24" s="46"/>
      <c r="I24" s="48" t="s">
        <v>4</v>
      </c>
      <c r="J24" s="48"/>
      <c r="K24" s="42" t="s">
        <v>5</v>
      </c>
      <c r="L24" s="42"/>
      <c r="M24" s="43" t="s">
        <v>6</v>
      </c>
      <c r="N24" s="43"/>
    </row>
    <row r="25" spans="1:15" ht="12.95" customHeight="1" x14ac:dyDescent="0.25">
      <c r="A25" s="5" t="s">
        <v>22</v>
      </c>
      <c r="B25" s="10">
        <v>3075</v>
      </c>
      <c r="C25" s="26">
        <v>317</v>
      </c>
      <c r="D25" s="27">
        <f>SUM(C25*100/B25)</f>
        <v>10.308943089430894</v>
      </c>
      <c r="E25" s="28">
        <v>557</v>
      </c>
      <c r="F25" s="29">
        <f>SUM(E25*100/B25)</f>
        <v>18.113821138211382</v>
      </c>
      <c r="G25" s="38">
        <v>772</v>
      </c>
      <c r="H25" s="39">
        <f>SUM(G25*100/B25)</f>
        <v>25.105691056910569</v>
      </c>
      <c r="I25" s="32">
        <v>1106</v>
      </c>
      <c r="J25" s="33">
        <f>SUM(I25*100/B25)</f>
        <v>35.967479674796749</v>
      </c>
      <c r="K25" s="34">
        <v>1553</v>
      </c>
      <c r="L25" s="35">
        <f>SUM(K25*100/B25)</f>
        <v>50.50406504065041</v>
      </c>
      <c r="M25" s="36">
        <v>1871</v>
      </c>
      <c r="N25" s="37">
        <f>SUM(M25*100/B25)</f>
        <v>60.845528455284551</v>
      </c>
    </row>
    <row r="26" spans="1:15" s="6" customFormat="1" ht="12.95" customHeight="1" x14ac:dyDescent="0.2">
      <c r="A26" s="5" t="s">
        <v>21</v>
      </c>
      <c r="B26" s="10">
        <v>3063</v>
      </c>
      <c r="C26" s="26">
        <v>344</v>
      </c>
      <c r="D26" s="27">
        <f>SUM(C26*100/B26)</f>
        <v>11.230819458047666</v>
      </c>
      <c r="E26" s="28">
        <v>639</v>
      </c>
      <c r="F26" s="29">
        <f>SUM(E26*100/B26)</f>
        <v>20.861900097943192</v>
      </c>
      <c r="G26" s="38">
        <v>988</v>
      </c>
      <c r="H26" s="39">
        <f>SUM(G26*100/B26)</f>
        <v>32.255958210904339</v>
      </c>
      <c r="I26" s="32">
        <v>1252</v>
      </c>
      <c r="J26" s="33">
        <f>SUM(I26*100/B26)</f>
        <v>40.87495919033627</v>
      </c>
      <c r="K26" s="34">
        <v>1509</v>
      </c>
      <c r="L26" s="35">
        <f>SUM(K26*100/B26)</f>
        <v>49.265426052889325</v>
      </c>
      <c r="M26" s="36">
        <v>1772</v>
      </c>
      <c r="N26" s="37">
        <f>SUM(M26*100/B26)</f>
        <v>57.85177930133856</v>
      </c>
      <c r="O26" s="1"/>
    </row>
    <row r="27" spans="1:15" s="6" customFormat="1" ht="12.95" customHeight="1" x14ac:dyDescent="0.2">
      <c r="A27" s="5" t="s">
        <v>18</v>
      </c>
      <c r="B27" s="10">
        <v>3049</v>
      </c>
      <c r="C27" s="26">
        <v>578</v>
      </c>
      <c r="D27" s="27">
        <v>19</v>
      </c>
      <c r="E27" s="28">
        <v>1028</v>
      </c>
      <c r="F27" s="29">
        <v>33.700000000000003</v>
      </c>
      <c r="G27" s="38">
        <v>1469</v>
      </c>
      <c r="H27" s="39">
        <v>48.2</v>
      </c>
      <c r="I27" s="32">
        <v>1844</v>
      </c>
      <c r="J27" s="33">
        <v>60.5</v>
      </c>
      <c r="K27" s="34">
        <v>2165</v>
      </c>
      <c r="L27" s="35">
        <v>71</v>
      </c>
      <c r="M27" s="36">
        <v>2402</v>
      </c>
      <c r="N27" s="37">
        <v>78.8</v>
      </c>
      <c r="O27" s="1"/>
    </row>
    <row r="28" spans="1:15" s="6" customFormat="1" ht="12.95" customHeight="1" x14ac:dyDescent="0.2">
      <c r="A28" s="5" t="s">
        <v>19</v>
      </c>
      <c r="B28" s="10">
        <v>3917</v>
      </c>
      <c r="C28" s="26">
        <v>740</v>
      </c>
      <c r="D28" s="27">
        <f>SUM(C28*100/B28)</f>
        <v>18.892009190707174</v>
      </c>
      <c r="E28" s="28">
        <v>1005</v>
      </c>
      <c r="F28" s="29">
        <f>SUM(E28*100/B28)</f>
        <v>25.657390860352312</v>
      </c>
      <c r="G28" s="38">
        <v>1251</v>
      </c>
      <c r="H28" s="39">
        <f>SUM(G28*100/B28)</f>
        <v>31.937707429154965</v>
      </c>
      <c r="I28" s="32">
        <v>1601</v>
      </c>
      <c r="J28" s="33">
        <f>SUM(I28*100/B28)</f>
        <v>40.87311718151647</v>
      </c>
      <c r="K28" s="34">
        <v>1939</v>
      </c>
      <c r="L28" s="35">
        <f>SUM(K28*100/B28)</f>
        <v>49.502170028082716</v>
      </c>
      <c r="M28" s="36">
        <v>2250</v>
      </c>
      <c r="N28" s="37">
        <f>SUM(M28*100/B28)</f>
        <v>57.44191983660965</v>
      </c>
      <c r="O28" s="1"/>
    </row>
    <row r="29" spans="1:15" s="6" customFormat="1" ht="12.95" customHeight="1" x14ac:dyDescent="0.2">
      <c r="A29" s="5" t="s">
        <v>20</v>
      </c>
      <c r="B29" s="10">
        <v>3113</v>
      </c>
      <c r="C29" s="26">
        <v>361</v>
      </c>
      <c r="D29" s="27">
        <f>SUM(C29*100/B29)</f>
        <v>11.596530677802763</v>
      </c>
      <c r="E29" s="28">
        <v>547</v>
      </c>
      <c r="F29" s="29">
        <f>SUM(E29*100/B29)</f>
        <v>17.571474461933825</v>
      </c>
      <c r="G29" s="38">
        <v>688</v>
      </c>
      <c r="H29" s="39">
        <f>SUM(G29*100/B29)</f>
        <v>22.10086733054931</v>
      </c>
      <c r="I29" s="32">
        <v>915</v>
      </c>
      <c r="J29" s="33">
        <f>SUM(I29*100/B29)</f>
        <v>29.392868615483458</v>
      </c>
      <c r="K29" s="34">
        <v>1252</v>
      </c>
      <c r="L29" s="35">
        <f>SUM(K29*100/B29)</f>
        <v>40.218438805011246</v>
      </c>
      <c r="M29" s="36">
        <v>1589</v>
      </c>
      <c r="N29" s="37">
        <f>SUM(M29*100/B29)</f>
        <v>51.044008994539027</v>
      </c>
      <c r="O29" s="1"/>
    </row>
    <row r="30" spans="1:15" s="6" customFormat="1" ht="12.95" customHeight="1" x14ac:dyDescent="0.2">
      <c r="A30" s="5" t="s">
        <v>23</v>
      </c>
      <c r="B30" s="10">
        <v>3113</v>
      </c>
      <c r="C30" s="26">
        <v>361</v>
      </c>
      <c r="D30" s="27">
        <f>SUM(C30*100/B30)</f>
        <v>11.596530677802763</v>
      </c>
      <c r="E30" s="28">
        <v>547</v>
      </c>
      <c r="F30" s="29">
        <f>SUM(E30*100/B30)</f>
        <v>17.571474461933825</v>
      </c>
      <c r="G30" s="38">
        <v>688</v>
      </c>
      <c r="H30" s="39">
        <f>SUM(G30*100/B30)</f>
        <v>22.10086733054931</v>
      </c>
      <c r="I30" s="32">
        <v>915</v>
      </c>
      <c r="J30" s="33">
        <f>SUM(I30*100/B30)</f>
        <v>29.392868615483458</v>
      </c>
      <c r="K30" s="34">
        <v>1252</v>
      </c>
      <c r="L30" s="35">
        <f>SUM(K30*100/B30)</f>
        <v>40.218438805011246</v>
      </c>
      <c r="M30" s="36">
        <v>1589</v>
      </c>
      <c r="N30" s="37">
        <f>SUM(M30*100/B30)</f>
        <v>51.044008994539027</v>
      </c>
      <c r="O30" s="1"/>
    </row>
    <row r="31" spans="1:15" s="6" customFormat="1" ht="12" customHeight="1" x14ac:dyDescent="0.2">
      <c r="A31" s="5" t="s">
        <v>26</v>
      </c>
      <c r="B31" s="10">
        <v>2935</v>
      </c>
      <c r="C31" s="26">
        <v>295</v>
      </c>
      <c r="D31" s="27">
        <f>SUM(C31*100/B31)</f>
        <v>10.051107325383304</v>
      </c>
      <c r="E31" s="28">
        <v>526</v>
      </c>
      <c r="F31" s="29">
        <f>SUM(E31*100/B31)</f>
        <v>17.921635434412266</v>
      </c>
      <c r="G31" s="38">
        <v>741</v>
      </c>
      <c r="H31" s="39">
        <f>SUM(G31*100/B31)</f>
        <v>25.24701873935264</v>
      </c>
      <c r="I31" s="32">
        <v>967</v>
      </c>
      <c r="J31" s="33">
        <f>SUM(I31*100/B31)</f>
        <v>32.947189097103916</v>
      </c>
      <c r="K31" s="34">
        <v>1187</v>
      </c>
      <c r="L31" s="35">
        <f>SUM(K31*100/B31)</f>
        <v>40.442930153321974</v>
      </c>
      <c r="M31" s="36">
        <v>1379</v>
      </c>
      <c r="N31" s="37">
        <f>SUM(M31*100/B31)</f>
        <v>46.984667802385012</v>
      </c>
    </row>
    <row r="32" spans="1:15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5" s="3" customFormat="1" x14ac:dyDescent="0.25">
      <c r="A33" s="24" t="s">
        <v>25</v>
      </c>
      <c r="B33" s="10" t="s">
        <v>0</v>
      </c>
      <c r="C33" s="49" t="s">
        <v>1</v>
      </c>
      <c r="D33" s="49"/>
      <c r="E33" s="50" t="s">
        <v>2</v>
      </c>
      <c r="F33" s="50"/>
      <c r="G33" s="51" t="s">
        <v>3</v>
      </c>
      <c r="H33" s="51"/>
      <c r="I33" s="52" t="s">
        <v>4</v>
      </c>
      <c r="J33" s="52"/>
      <c r="K33" s="40" t="s">
        <v>5</v>
      </c>
      <c r="L33" s="40"/>
      <c r="M33" s="56" t="s">
        <v>6</v>
      </c>
      <c r="N33" s="56"/>
    </row>
    <row r="34" spans="1:15" ht="12.95" customHeight="1" x14ac:dyDescent="0.25">
      <c r="A34" s="5" t="s">
        <v>22</v>
      </c>
      <c r="B34" s="10">
        <v>3227</v>
      </c>
      <c r="C34" s="26">
        <v>308</v>
      </c>
      <c r="D34" s="27">
        <f>SUM(C34*100/B34)</f>
        <v>9.5444685466377432</v>
      </c>
      <c r="E34" s="28">
        <v>640</v>
      </c>
      <c r="F34" s="29">
        <f>SUM(E34*100/B34)</f>
        <v>19.832661915091418</v>
      </c>
      <c r="G34" s="38">
        <v>945</v>
      </c>
      <c r="H34" s="39">
        <f>SUM(G34*100/B34)</f>
        <v>29.284164859002168</v>
      </c>
      <c r="I34" s="32">
        <v>1349</v>
      </c>
      <c r="J34" s="33">
        <f>SUM(I34*100/B34)</f>
        <v>41.803532692903623</v>
      </c>
      <c r="K34" s="34">
        <v>1834</v>
      </c>
      <c r="L34" s="35">
        <f>SUM(K34*100/B34)</f>
        <v>56.832971800433839</v>
      </c>
      <c r="M34" s="36">
        <v>2110</v>
      </c>
      <c r="N34" s="37">
        <f>SUM(M34*100/B34)</f>
        <v>65.385807251317019</v>
      </c>
    </row>
    <row r="35" spans="1:15" s="6" customFormat="1" ht="12.95" customHeight="1" x14ac:dyDescent="0.2">
      <c r="A35" s="5" t="s">
        <v>21</v>
      </c>
      <c r="B35" s="10">
        <v>3388</v>
      </c>
      <c r="C35" s="26">
        <v>237</v>
      </c>
      <c r="D35" s="27">
        <f>SUM(C35*100/B35)</f>
        <v>6.995277449822904</v>
      </c>
      <c r="E35" s="28">
        <v>575</v>
      </c>
      <c r="F35" s="29">
        <f>SUM(E35*100/B35)</f>
        <v>16.971664698937428</v>
      </c>
      <c r="G35" s="38">
        <v>945</v>
      </c>
      <c r="H35" s="39">
        <f>SUM(G35*100/B35)</f>
        <v>27.892561983471076</v>
      </c>
      <c r="I35" s="32">
        <v>1236</v>
      </c>
      <c r="J35" s="33">
        <f>SUM(I35*100/B35)</f>
        <v>36.481700118063756</v>
      </c>
      <c r="K35" s="34">
        <v>1536</v>
      </c>
      <c r="L35" s="35">
        <f>SUM(K35*100/B35)</f>
        <v>45.336481700118064</v>
      </c>
      <c r="M35" s="36">
        <v>1728</v>
      </c>
      <c r="N35" s="37">
        <f>SUM(M35*100/B35)</f>
        <v>51.003541912632819</v>
      </c>
      <c r="O35" s="1"/>
    </row>
    <row r="36" spans="1:15" s="6" customFormat="1" ht="12.95" customHeight="1" x14ac:dyDescent="0.2">
      <c r="A36" s="5" t="s">
        <v>17</v>
      </c>
      <c r="B36" s="10">
        <v>3378</v>
      </c>
      <c r="C36" s="26">
        <v>487</v>
      </c>
      <c r="D36" s="27">
        <v>14.4</v>
      </c>
      <c r="E36" s="28">
        <v>866</v>
      </c>
      <c r="F36" s="29">
        <v>25.6</v>
      </c>
      <c r="G36" s="38">
        <v>1609</v>
      </c>
      <c r="H36" s="39">
        <v>47.6</v>
      </c>
      <c r="I36" s="32">
        <v>2032</v>
      </c>
      <c r="J36" s="33">
        <v>60.2</v>
      </c>
      <c r="K36" s="34">
        <v>2365</v>
      </c>
      <c r="L36" s="35">
        <v>70</v>
      </c>
      <c r="M36" s="36">
        <v>2572</v>
      </c>
      <c r="N36" s="37">
        <v>76.099999999999994</v>
      </c>
      <c r="O36" s="1"/>
    </row>
    <row r="37" spans="1:15" s="6" customFormat="1" ht="12.95" customHeight="1" x14ac:dyDescent="0.2">
      <c r="A37" s="5" t="s">
        <v>19</v>
      </c>
      <c r="B37" s="10">
        <v>4204</v>
      </c>
      <c r="C37" s="26">
        <v>611</v>
      </c>
      <c r="D37" s="27">
        <f>SUM(C37*100/B37)</f>
        <v>14.533777354900096</v>
      </c>
      <c r="E37" s="28">
        <v>902</v>
      </c>
      <c r="F37" s="29">
        <f>SUM(E37*100/B37)</f>
        <v>21.455756422454805</v>
      </c>
      <c r="G37" s="38">
        <v>1203</v>
      </c>
      <c r="H37" s="39">
        <f>SUM(G37*100/B37)</f>
        <v>28.615604186489058</v>
      </c>
      <c r="I37" s="32">
        <v>1552</v>
      </c>
      <c r="J37" s="33">
        <f>SUM(I37*100/B37)</f>
        <v>36.917221693625116</v>
      </c>
      <c r="K37" s="34">
        <v>1940</v>
      </c>
      <c r="L37" s="35">
        <f>SUM(K37*100/B37)</f>
        <v>46.146527117031397</v>
      </c>
      <c r="M37" s="36">
        <v>2167</v>
      </c>
      <c r="N37" s="37">
        <f>SUM(M37*100/B37)</f>
        <v>51.546146527117031</v>
      </c>
      <c r="O37" s="1"/>
    </row>
    <row r="38" spans="1:15" s="6" customFormat="1" ht="12.75" customHeight="1" x14ac:dyDescent="0.2">
      <c r="A38" s="5" t="s">
        <v>20</v>
      </c>
      <c r="B38" s="10">
        <v>3397</v>
      </c>
      <c r="C38" s="26">
        <v>387</v>
      </c>
      <c r="D38" s="27">
        <f>SUM(C38*100/B38)</f>
        <v>11.39240506329114</v>
      </c>
      <c r="E38" s="28">
        <v>639</v>
      </c>
      <c r="F38" s="29">
        <f>SUM(E38*100/B38)</f>
        <v>18.810715337062113</v>
      </c>
      <c r="G38" s="38">
        <v>834</v>
      </c>
      <c r="H38" s="39">
        <f>SUM(G38*100/B38)</f>
        <v>24.551074477480128</v>
      </c>
      <c r="I38" s="32">
        <v>1161</v>
      </c>
      <c r="J38" s="33">
        <f>SUM(I38*100/B38)</f>
        <v>34.177215189873415</v>
      </c>
      <c r="K38" s="34">
        <v>1463</v>
      </c>
      <c r="L38" s="35">
        <f>SUM(K38*100/B38)</f>
        <v>43.067412422725937</v>
      </c>
      <c r="M38" s="36">
        <v>1730</v>
      </c>
      <c r="N38" s="37">
        <f>SUM(M38*100/B38)</f>
        <v>50.927288784221375</v>
      </c>
      <c r="O38" s="1"/>
    </row>
    <row r="39" spans="1:15" s="6" customFormat="1" ht="12.75" customHeight="1" x14ac:dyDescent="0.2">
      <c r="A39" s="5" t="s">
        <v>23</v>
      </c>
      <c r="B39" s="10">
        <v>3397</v>
      </c>
      <c r="C39" s="26">
        <v>387</v>
      </c>
      <c r="D39" s="27">
        <f>SUM(C39*100/B39)</f>
        <v>11.39240506329114</v>
      </c>
      <c r="E39" s="28">
        <v>639</v>
      </c>
      <c r="F39" s="29">
        <f>SUM(E39*100/B39)</f>
        <v>18.810715337062113</v>
      </c>
      <c r="G39" s="38">
        <v>834</v>
      </c>
      <c r="H39" s="39">
        <f>SUM(G39*100/B39)</f>
        <v>24.551074477480128</v>
      </c>
      <c r="I39" s="32">
        <v>1161</v>
      </c>
      <c r="J39" s="33">
        <f>SUM(I39*100/B39)</f>
        <v>34.177215189873415</v>
      </c>
      <c r="K39" s="34">
        <v>1463</v>
      </c>
      <c r="L39" s="35">
        <f>SUM(K39*100/B39)</f>
        <v>43.067412422725937</v>
      </c>
      <c r="M39" s="36">
        <v>1730</v>
      </c>
      <c r="N39" s="37">
        <f>SUM(M39*100/B39)</f>
        <v>50.927288784221375</v>
      </c>
      <c r="O39" s="1"/>
    </row>
    <row r="40" spans="1:15" s="6" customFormat="1" ht="12" customHeight="1" x14ac:dyDescent="0.2">
      <c r="A40" s="5" t="s">
        <v>26</v>
      </c>
      <c r="B40" s="10">
        <v>3564</v>
      </c>
      <c r="C40" s="26">
        <v>325</v>
      </c>
      <c r="D40" s="27">
        <f>SUM(C40*100/B40)</f>
        <v>9.1189674523007849</v>
      </c>
      <c r="E40" s="28">
        <v>625</v>
      </c>
      <c r="F40" s="29">
        <f>SUM(E40*100/B40)</f>
        <v>17.536475869809202</v>
      </c>
      <c r="G40" s="38">
        <v>943</v>
      </c>
      <c r="H40" s="39">
        <f>SUM(G40*100/B40)</f>
        <v>26.459034792368126</v>
      </c>
      <c r="I40" s="32">
        <v>1207</v>
      </c>
      <c r="J40" s="33">
        <f>SUM(I40*100/B40)</f>
        <v>33.866442199775534</v>
      </c>
      <c r="K40" s="34">
        <v>1361</v>
      </c>
      <c r="L40" s="35">
        <f>SUM(K40*100/B40)</f>
        <v>38.187429854096521</v>
      </c>
      <c r="M40" s="36">
        <v>1497</v>
      </c>
      <c r="N40" s="37">
        <f>SUM(M40*100/B40)</f>
        <v>42.003367003367003</v>
      </c>
    </row>
    <row r="41" spans="1:15" x14ac:dyDescent="0.25">
      <c r="B41" s="23"/>
      <c r="C41" s="23"/>
      <c r="D41" s="23"/>
      <c r="E41" s="23"/>
      <c r="F41" s="23"/>
      <c r="G41" s="23"/>
      <c r="H41" s="23" t="s">
        <v>9</v>
      </c>
      <c r="I41" s="23"/>
      <c r="J41" s="23"/>
      <c r="K41" s="23"/>
      <c r="L41" s="23"/>
      <c r="M41" s="23"/>
      <c r="N41" s="23"/>
    </row>
    <row r="42" spans="1:15" s="3" customFormat="1" x14ac:dyDescent="0.25">
      <c r="A42" s="24" t="s">
        <v>13</v>
      </c>
      <c r="B42" s="10" t="s">
        <v>0</v>
      </c>
      <c r="C42" s="49" t="s">
        <v>1</v>
      </c>
      <c r="D42" s="49"/>
      <c r="E42" s="50" t="s">
        <v>2</v>
      </c>
      <c r="F42" s="50"/>
      <c r="G42" s="51" t="s">
        <v>3</v>
      </c>
      <c r="H42" s="51"/>
      <c r="I42" s="52" t="s">
        <v>4</v>
      </c>
      <c r="J42" s="52"/>
      <c r="K42" s="40" t="s">
        <v>5</v>
      </c>
      <c r="L42" s="40"/>
      <c r="M42" s="56" t="s">
        <v>6</v>
      </c>
      <c r="N42" s="56"/>
    </row>
    <row r="43" spans="1:15" ht="12.95" customHeight="1" x14ac:dyDescent="0.25">
      <c r="A43" s="5" t="s">
        <v>22</v>
      </c>
      <c r="B43" s="10">
        <v>4390</v>
      </c>
      <c r="C43" s="26">
        <v>470</v>
      </c>
      <c r="D43" s="27">
        <f>SUM(C43*100/B43)</f>
        <v>10.70615034168565</v>
      </c>
      <c r="E43" s="28">
        <v>846</v>
      </c>
      <c r="F43" s="29">
        <f>SUM(E43*100/B43)</f>
        <v>19.271070615034169</v>
      </c>
      <c r="G43" s="38">
        <v>1157</v>
      </c>
      <c r="H43" s="39">
        <f>SUM(G43*100/B43)</f>
        <v>26.355353075170843</v>
      </c>
      <c r="I43" s="32">
        <v>1576</v>
      </c>
      <c r="J43" s="33">
        <f>SUM(I43*100/B43)</f>
        <v>35.899772209567196</v>
      </c>
      <c r="K43" s="34">
        <v>2491</v>
      </c>
      <c r="L43" s="35">
        <f>SUM(K43*100/B43)</f>
        <v>56.742596810933939</v>
      </c>
      <c r="M43" s="36">
        <v>3067</v>
      </c>
      <c r="N43" s="37">
        <f>SUM(M43*100/B43)</f>
        <v>69.863325740318913</v>
      </c>
    </row>
    <row r="44" spans="1:15" s="6" customFormat="1" ht="12.95" customHeight="1" x14ac:dyDescent="0.2">
      <c r="A44" s="5" t="s">
        <v>21</v>
      </c>
      <c r="B44" s="10">
        <v>4389</v>
      </c>
      <c r="C44" s="26">
        <v>483</v>
      </c>
      <c r="D44" s="27">
        <f>SUM(C44*100/B44)</f>
        <v>11.004784688995215</v>
      </c>
      <c r="E44" s="28">
        <v>1006</v>
      </c>
      <c r="F44" s="29">
        <f>SUM(E44*100/B44)</f>
        <v>22.920938710412393</v>
      </c>
      <c r="G44" s="38">
        <v>1584</v>
      </c>
      <c r="H44" s="39">
        <f>SUM(G44*100/B44)</f>
        <v>36.090225563909776</v>
      </c>
      <c r="I44" s="32">
        <v>2105</v>
      </c>
      <c r="J44" s="33">
        <f>SUM(I44*100/B44)</f>
        <v>47.960811118705855</v>
      </c>
      <c r="K44" s="34">
        <v>2525</v>
      </c>
      <c r="L44" s="35">
        <f>SUM(K44*100/B44)</f>
        <v>57.530189109136479</v>
      </c>
      <c r="M44" s="36">
        <v>2946</v>
      </c>
      <c r="N44" s="37">
        <f>SUM(M44*100/B44)</f>
        <v>67.122351332877642</v>
      </c>
      <c r="O44" s="1"/>
    </row>
    <row r="45" spans="1:15" s="6" customFormat="1" ht="12.95" customHeight="1" x14ac:dyDescent="0.2">
      <c r="A45" s="5" t="s">
        <v>17</v>
      </c>
      <c r="B45" s="10">
        <v>4367</v>
      </c>
      <c r="C45" s="26">
        <v>809</v>
      </c>
      <c r="D45" s="27">
        <v>18.5</v>
      </c>
      <c r="E45" s="28">
        <v>1580</v>
      </c>
      <c r="F45" s="29">
        <v>36.200000000000003</v>
      </c>
      <c r="G45" s="38">
        <v>2211</v>
      </c>
      <c r="H45" s="39">
        <v>50.6</v>
      </c>
      <c r="I45" s="32">
        <v>2813</v>
      </c>
      <c r="J45" s="33">
        <v>64.400000000000006</v>
      </c>
      <c r="K45" s="34">
        <v>3339</v>
      </c>
      <c r="L45" s="35">
        <v>76.5</v>
      </c>
      <c r="M45" s="36">
        <v>3712</v>
      </c>
      <c r="N45" s="37">
        <v>85</v>
      </c>
      <c r="O45" s="1"/>
    </row>
    <row r="46" spans="1:15" s="6" customFormat="1" ht="12.95" customHeight="1" x14ac:dyDescent="0.2">
      <c r="A46" s="5" t="s">
        <v>19</v>
      </c>
      <c r="B46" s="10">
        <v>5025</v>
      </c>
      <c r="C46" s="26">
        <v>983</v>
      </c>
      <c r="D46" s="27">
        <f>SUM(C46*100/B46)</f>
        <v>19.562189054726367</v>
      </c>
      <c r="E46" s="28">
        <v>1375</v>
      </c>
      <c r="F46" s="29">
        <f>SUM(E46*100/B46)</f>
        <v>27.363184079601989</v>
      </c>
      <c r="G46" s="38">
        <v>1729</v>
      </c>
      <c r="H46" s="39">
        <f>SUM(G46*100/B46)</f>
        <v>34.407960199004975</v>
      </c>
      <c r="I46" s="32">
        <v>2195</v>
      </c>
      <c r="J46" s="33">
        <f>SUM(I46*100/B46)</f>
        <v>43.681592039800996</v>
      </c>
      <c r="K46" s="34">
        <v>2886</v>
      </c>
      <c r="L46" s="35">
        <f>SUM(K46*100/B46)</f>
        <v>57.432835820895519</v>
      </c>
      <c r="M46" s="36">
        <v>3294</v>
      </c>
      <c r="N46" s="37">
        <f>SUM(M46*100/B46)</f>
        <v>65.552238805970148</v>
      </c>
      <c r="O46" s="1"/>
    </row>
    <row r="47" spans="1:15" s="6" customFormat="1" ht="12.95" customHeight="1" x14ac:dyDescent="0.2">
      <c r="A47" s="5" t="s">
        <v>20</v>
      </c>
      <c r="B47" s="10">
        <v>4235</v>
      </c>
      <c r="C47" s="26">
        <v>607</v>
      </c>
      <c r="D47" s="27">
        <f>SUM(C47*100/B47)</f>
        <v>14.332939787485243</v>
      </c>
      <c r="E47" s="28">
        <v>890</v>
      </c>
      <c r="F47" s="29">
        <f>SUM(E47*100/B47)</f>
        <v>21.015348288075561</v>
      </c>
      <c r="G47" s="38">
        <v>1114</v>
      </c>
      <c r="H47" s="39">
        <f>SUM(G47*100/B47)</f>
        <v>26.304604486422669</v>
      </c>
      <c r="I47" s="32">
        <v>1447</v>
      </c>
      <c r="J47" s="33">
        <f>SUM(I47*100/B47)</f>
        <v>34.167650531286895</v>
      </c>
      <c r="K47" s="34">
        <v>2040</v>
      </c>
      <c r="L47" s="35">
        <f>SUM(K47*100/B47)</f>
        <v>48.170011806375442</v>
      </c>
      <c r="M47" s="36">
        <v>2523</v>
      </c>
      <c r="N47" s="37">
        <f>SUM(M47*100/B47)</f>
        <v>59.574970484061396</v>
      </c>
      <c r="O47" s="1"/>
    </row>
    <row r="48" spans="1:15" s="6" customFormat="1" ht="12.95" customHeight="1" x14ac:dyDescent="0.2">
      <c r="A48" s="5" t="s">
        <v>23</v>
      </c>
      <c r="B48" s="10">
        <v>4235</v>
      </c>
      <c r="C48" s="26">
        <v>607</v>
      </c>
      <c r="D48" s="27">
        <f>SUM(C48*100/B48)</f>
        <v>14.332939787485243</v>
      </c>
      <c r="E48" s="28">
        <v>890</v>
      </c>
      <c r="F48" s="29">
        <f>SUM(E48*100/B48)</f>
        <v>21.015348288075561</v>
      </c>
      <c r="G48" s="38">
        <v>1114</v>
      </c>
      <c r="H48" s="39">
        <f>SUM(G48*100/B48)</f>
        <v>26.304604486422669</v>
      </c>
      <c r="I48" s="32">
        <v>1447</v>
      </c>
      <c r="J48" s="33">
        <f>SUM(I48*100/B48)</f>
        <v>34.167650531286895</v>
      </c>
      <c r="K48" s="34">
        <v>2040</v>
      </c>
      <c r="L48" s="35">
        <f>SUM(K48*100/B48)</f>
        <v>48.170011806375442</v>
      </c>
      <c r="M48" s="36">
        <v>2523</v>
      </c>
      <c r="N48" s="37">
        <f>SUM(M48*100/B48)</f>
        <v>59.574970484061396</v>
      </c>
      <c r="O48" s="1"/>
    </row>
    <row r="49" spans="1:14" s="6" customFormat="1" ht="12" customHeight="1" x14ac:dyDescent="0.2">
      <c r="A49" s="5" t="s">
        <v>26</v>
      </c>
      <c r="B49" s="10">
        <v>4254</v>
      </c>
      <c r="C49" s="26">
        <v>484</v>
      </c>
      <c r="D49" s="27">
        <f>SUM(C49*100/B49)</f>
        <v>11.377527033380348</v>
      </c>
      <c r="E49" s="28">
        <v>877</v>
      </c>
      <c r="F49" s="29">
        <f>SUM(E49*100/B49)</f>
        <v>20.615890926187117</v>
      </c>
      <c r="G49" s="38">
        <v>1320</v>
      </c>
      <c r="H49" s="39">
        <f>SUM(G49*100/B49)</f>
        <v>31.029619181946405</v>
      </c>
      <c r="I49" s="32">
        <v>1664</v>
      </c>
      <c r="J49" s="33">
        <f>SUM(I49*100/B49)</f>
        <v>39.116125999059712</v>
      </c>
      <c r="K49" s="34">
        <v>2008</v>
      </c>
      <c r="L49" s="35">
        <f>SUM(K49*100/B49)</f>
        <v>47.202632816173015</v>
      </c>
      <c r="M49" s="36">
        <v>2259</v>
      </c>
      <c r="N49" s="37">
        <f>SUM(M49*100/B49)</f>
        <v>53.102961918194637</v>
      </c>
    </row>
    <row r="50" spans="1:14" x14ac:dyDescent="0.25">
      <c r="A50" s="6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3" customFormat="1" x14ac:dyDescent="0.25">
      <c r="A51" s="8" t="s">
        <v>8</v>
      </c>
      <c r="B51" s="9" t="s">
        <v>0</v>
      </c>
      <c r="C51" s="44" t="s">
        <v>1</v>
      </c>
      <c r="D51" s="44"/>
      <c r="E51" s="45" t="s">
        <v>2</v>
      </c>
      <c r="F51" s="45"/>
      <c r="G51" s="46" t="s">
        <v>3</v>
      </c>
      <c r="H51" s="46"/>
      <c r="I51" s="48" t="s">
        <v>4</v>
      </c>
      <c r="J51" s="48"/>
      <c r="K51" s="42" t="s">
        <v>5</v>
      </c>
      <c r="L51" s="42"/>
      <c r="M51" s="43" t="s">
        <v>6</v>
      </c>
      <c r="N51" s="43"/>
    </row>
    <row r="52" spans="1:14" ht="12.95" customHeight="1" x14ac:dyDescent="0.25">
      <c r="A52" s="5" t="s">
        <v>22</v>
      </c>
      <c r="B52" s="10">
        <f t="shared" ref="B52:C56" si="11">SUM(B7+B16+B25+B34+B43)</f>
        <v>18388</v>
      </c>
      <c r="C52" s="26">
        <f t="shared" si="11"/>
        <v>1862</v>
      </c>
      <c r="D52" s="27">
        <f t="shared" ref="D52:D58" si="12">SUM(C52*100/B52)</f>
        <v>10.126169240809224</v>
      </c>
      <c r="E52" s="28">
        <f>SUM(E7+E16+E25+E34+E43)</f>
        <v>3658</v>
      </c>
      <c r="F52" s="29">
        <f t="shared" ref="F52:F58" si="13">SUM(E52*100/B52)</f>
        <v>19.893408744833586</v>
      </c>
      <c r="G52" s="38">
        <f>SUM(G7+G16+G25+G34+G43)</f>
        <v>5155</v>
      </c>
      <c r="H52" s="39">
        <f>SUM(G52*100/B52)</f>
        <v>28.034587774635632</v>
      </c>
      <c r="I52" s="32">
        <f>SUM(I7+I16+I25+I34+I43)</f>
        <v>7190</v>
      </c>
      <c r="J52" s="33">
        <f>SUM(I52*100/B52)</f>
        <v>39.101587992168803</v>
      </c>
      <c r="K52" s="34">
        <f>SUM(K7+K16+K25+K34+K43)</f>
        <v>10593</v>
      </c>
      <c r="L52" s="35">
        <f>SUM(K52*100/B52)</f>
        <v>57.608222753969983</v>
      </c>
      <c r="M52" s="36">
        <f t="shared" ref="M52:M57" si="14">SUM(M7+M16+M25+M34+M43)</f>
        <v>12773</v>
      </c>
      <c r="N52" s="37">
        <f t="shared" ref="N52:N58" si="15">SUM(M52*100/B52)</f>
        <v>69.463780726560799</v>
      </c>
    </row>
    <row r="53" spans="1:14" ht="12.95" customHeight="1" x14ac:dyDescent="0.25">
      <c r="A53" s="5" t="s">
        <v>21</v>
      </c>
      <c r="B53" s="10">
        <f t="shared" si="11"/>
        <v>18498</v>
      </c>
      <c r="C53" s="26">
        <f t="shared" si="11"/>
        <v>1963</v>
      </c>
      <c r="D53" s="27">
        <f t="shared" si="12"/>
        <v>10.611958049518867</v>
      </c>
      <c r="E53" s="28">
        <f>SUM(E8+E17+E26+E35+E44)</f>
        <v>4076</v>
      </c>
      <c r="F53" s="29">
        <f t="shared" si="13"/>
        <v>22.034814574548601</v>
      </c>
      <c r="G53" s="38">
        <f>SUM(G8+G17+G26+G35+G44)</f>
        <v>6449</v>
      </c>
      <c r="H53" s="39">
        <f>SUM(G53*100/B53)</f>
        <v>34.863228457130504</v>
      </c>
      <c r="I53" s="32">
        <f>SUM(I8+I17+I26+I35+I44)</f>
        <v>8380</v>
      </c>
      <c r="J53" s="33">
        <f>SUM(I53*100/B53)</f>
        <v>45.302194831873713</v>
      </c>
      <c r="K53" s="34">
        <f>SUM(K8+K17+K26+K35+K44)</f>
        <v>10095</v>
      </c>
      <c r="L53" s="35">
        <f>SUM(K53*100/B53)</f>
        <v>54.573467401881281</v>
      </c>
      <c r="M53" s="36">
        <f t="shared" si="14"/>
        <v>11669</v>
      </c>
      <c r="N53" s="37">
        <f t="shared" si="15"/>
        <v>63.082495404908641</v>
      </c>
    </row>
    <row r="54" spans="1:14" x14ac:dyDescent="0.25">
      <c r="A54" s="5" t="s">
        <v>17</v>
      </c>
      <c r="B54" s="10">
        <f t="shared" si="11"/>
        <v>18417</v>
      </c>
      <c r="C54" s="26">
        <f t="shared" si="11"/>
        <v>3387</v>
      </c>
      <c r="D54" s="27">
        <f t="shared" si="12"/>
        <v>18.390617364391595</v>
      </c>
      <c r="E54" s="28">
        <f>SUM(E9+E18+E27+E36+E45)</f>
        <v>6384</v>
      </c>
      <c r="F54" s="29">
        <f t="shared" si="13"/>
        <v>34.6636259977195</v>
      </c>
      <c r="G54" s="38">
        <f>SUM(G9+G18+G27+G36+G45)</f>
        <v>9469</v>
      </c>
      <c r="H54" s="39">
        <f>SUM(G54*100/B54)</f>
        <v>51.414454037031007</v>
      </c>
      <c r="I54" s="32">
        <f>SUM(I9+I18+I27+I36+I45)</f>
        <v>11736</v>
      </c>
      <c r="J54" s="33">
        <f>SUM(I54*100/B54)</f>
        <v>63.723733507085846</v>
      </c>
      <c r="K54" s="34">
        <f>SUM(K9+K18+K27+K36+K45)</f>
        <v>13820</v>
      </c>
      <c r="L54" s="35">
        <f>SUM(K54*100/B54)</f>
        <v>75.03936580333388</v>
      </c>
      <c r="M54" s="36">
        <f t="shared" si="14"/>
        <v>15255</v>
      </c>
      <c r="N54" s="37">
        <f t="shared" si="15"/>
        <v>82.831079980452841</v>
      </c>
    </row>
    <row r="55" spans="1:14" x14ac:dyDescent="0.25">
      <c r="A55" s="5" t="s">
        <v>19</v>
      </c>
      <c r="B55" s="10">
        <f t="shared" si="11"/>
        <v>21299</v>
      </c>
      <c r="C55" s="26">
        <f t="shared" si="11"/>
        <v>3571</v>
      </c>
      <c r="D55" s="27">
        <f t="shared" si="12"/>
        <v>16.766045354241982</v>
      </c>
      <c r="E55" s="28">
        <f>SUM(E10+E19+E28+E37+E46)</f>
        <v>5464</v>
      </c>
      <c r="F55" s="29">
        <f t="shared" si="13"/>
        <v>25.653786562749424</v>
      </c>
      <c r="G55" s="38">
        <f>SUM(G10+G19+G28+G37+G46)</f>
        <v>7054</v>
      </c>
      <c r="H55" s="39">
        <f>SUM(G55*100/B55)</f>
        <v>33.118925771162964</v>
      </c>
      <c r="I55" s="32">
        <f>SUM(I10+I19+I28+I37+I46)</f>
        <v>8985</v>
      </c>
      <c r="J55" s="33">
        <f>SUM(I55*100/B55)</f>
        <v>42.185079111695387</v>
      </c>
      <c r="K55" s="34">
        <f>SUM(K10+K19+K28+K37+K46)</f>
        <v>11483</v>
      </c>
      <c r="L55" s="35">
        <f>SUM(K55*100/B55)</f>
        <v>53.913329264284705</v>
      </c>
      <c r="M55" s="36">
        <f t="shared" si="14"/>
        <v>13185</v>
      </c>
      <c r="N55" s="37">
        <f t="shared" si="15"/>
        <v>61.904314756561341</v>
      </c>
    </row>
    <row r="56" spans="1:14" x14ac:dyDescent="0.25">
      <c r="A56" s="5" t="s">
        <v>20</v>
      </c>
      <c r="B56" s="10">
        <f t="shared" si="11"/>
        <v>17993</v>
      </c>
      <c r="C56" s="26">
        <f t="shared" si="11"/>
        <v>2396</v>
      </c>
      <c r="D56" s="27">
        <f t="shared" si="12"/>
        <v>13.316289668204302</v>
      </c>
      <c r="E56" s="28">
        <f>SUM(E11+E20+E29+E38+E47)</f>
        <v>3756</v>
      </c>
      <c r="F56" s="29">
        <f t="shared" si="13"/>
        <v>20.874784638470516</v>
      </c>
      <c r="G56" s="38">
        <f>SUM(G11+G20+G29+G38+G47)</f>
        <v>4829</v>
      </c>
      <c r="H56" s="39">
        <f>SUM(G56*100/B56)</f>
        <v>26.838214861334965</v>
      </c>
      <c r="I56" s="32">
        <f>SUM(I11+I20+I29+I38+I47)</f>
        <v>6425</v>
      </c>
      <c r="J56" s="33">
        <f>SUM(I56*100/B56)</f>
        <v>35.708331017617965</v>
      </c>
      <c r="K56" s="34">
        <f>SUM(K11+K20+K29+K38+K47)</f>
        <v>8685</v>
      </c>
      <c r="L56" s="35">
        <f>SUM(K56*100/B56)</f>
        <v>48.26877118879564</v>
      </c>
      <c r="M56" s="36">
        <f t="shared" si="14"/>
        <v>10587</v>
      </c>
      <c r="N56" s="37">
        <f t="shared" si="15"/>
        <v>58.839548713388538</v>
      </c>
    </row>
    <row r="57" spans="1:14" x14ac:dyDescent="0.25">
      <c r="A57" s="5" t="s">
        <v>23</v>
      </c>
      <c r="B57" s="10">
        <v>17993</v>
      </c>
      <c r="C57" s="26">
        <v>2396</v>
      </c>
      <c r="D57" s="27">
        <f t="shared" si="12"/>
        <v>13.316289668204302</v>
      </c>
      <c r="E57" s="28">
        <v>3756</v>
      </c>
      <c r="F57" s="29">
        <f t="shared" si="13"/>
        <v>20.874784638470516</v>
      </c>
      <c r="G57" s="38">
        <v>4829</v>
      </c>
      <c r="H57" s="39">
        <f t="shared" ref="H57:H58" si="16">SUM(G57*100/B57)</f>
        <v>26.838214861334965</v>
      </c>
      <c r="I57" s="32">
        <v>6425</v>
      </c>
      <c r="J57" s="33">
        <f t="shared" ref="J57:J58" si="17">SUM(I57*100/B57)</f>
        <v>35.708331017617965</v>
      </c>
      <c r="K57" s="34">
        <v>8685</v>
      </c>
      <c r="L57" s="35">
        <f t="shared" ref="L57:L58" si="18">SUM(K57*100/B57)</f>
        <v>48.26877118879564</v>
      </c>
      <c r="M57" s="36">
        <f t="shared" si="14"/>
        <v>10587</v>
      </c>
      <c r="N57" s="37">
        <f t="shared" si="15"/>
        <v>58.839548713388538</v>
      </c>
    </row>
    <row r="58" spans="1:14" s="6" customFormat="1" ht="12" customHeight="1" x14ac:dyDescent="0.2">
      <c r="A58" s="5" t="s">
        <v>26</v>
      </c>
      <c r="B58" s="10">
        <v>17894</v>
      </c>
      <c r="C58" s="26">
        <f>C13+C22+C31+C40+C49</f>
        <v>1985</v>
      </c>
      <c r="D58" s="27">
        <f t="shared" si="12"/>
        <v>11.09310383368727</v>
      </c>
      <c r="E58" s="28">
        <f>E13+E22+E31+E40+E49</f>
        <v>3746</v>
      </c>
      <c r="F58" s="29">
        <f t="shared" si="13"/>
        <v>20.934391416117133</v>
      </c>
      <c r="G58" s="38">
        <f>G13+G22+G31+G40+G49</f>
        <v>5345</v>
      </c>
      <c r="H58" s="39">
        <f t="shared" si="16"/>
        <v>29.870347602548339</v>
      </c>
      <c r="I58" s="32">
        <f>I13+I22+I31+I40+I49</f>
        <v>6995</v>
      </c>
      <c r="J58" s="33">
        <f t="shared" si="17"/>
        <v>39.091315524756901</v>
      </c>
      <c r="K58" s="34">
        <f>K13+K22+K31+K40+K49</f>
        <v>8399</v>
      </c>
      <c r="L58" s="35">
        <f t="shared" si="18"/>
        <v>46.937520956745274</v>
      </c>
      <c r="M58" s="36">
        <f>M13+M22+M31+M40+M49</f>
        <v>9410</v>
      </c>
      <c r="N58" s="37">
        <f t="shared" si="15"/>
        <v>52.5874594836258</v>
      </c>
    </row>
    <row r="59" spans="1:14" x14ac:dyDescent="0.25">
      <c r="E59" s="11" t="s">
        <v>9</v>
      </c>
    </row>
    <row r="65" spans="9:9" x14ac:dyDescent="0.25">
      <c r="I65" s="11" t="s">
        <v>11</v>
      </c>
    </row>
  </sheetData>
  <mergeCells count="39">
    <mergeCell ref="A2:N2"/>
    <mergeCell ref="A4:N4"/>
    <mergeCell ref="K42:L42"/>
    <mergeCell ref="M42:N42"/>
    <mergeCell ref="K24:L24"/>
    <mergeCell ref="M24:N24"/>
    <mergeCell ref="C33:D33"/>
    <mergeCell ref="E33:F33"/>
    <mergeCell ref="G33:H33"/>
    <mergeCell ref="I33:J33"/>
    <mergeCell ref="M33:N33"/>
    <mergeCell ref="C24:D24"/>
    <mergeCell ref="E24:F24"/>
    <mergeCell ref="G24:H24"/>
    <mergeCell ref="I24:J24"/>
    <mergeCell ref="I15:J15"/>
    <mergeCell ref="K51:L51"/>
    <mergeCell ref="M51:N51"/>
    <mergeCell ref="C42:D42"/>
    <mergeCell ref="E42:F42"/>
    <mergeCell ref="G42:H42"/>
    <mergeCell ref="I42:J42"/>
    <mergeCell ref="C51:D51"/>
    <mergeCell ref="E51:F51"/>
    <mergeCell ref="G51:H51"/>
    <mergeCell ref="I51:J51"/>
    <mergeCell ref="K33:L33"/>
    <mergeCell ref="A3:N3"/>
    <mergeCell ref="K6:L6"/>
    <mergeCell ref="M6:N6"/>
    <mergeCell ref="K15:L15"/>
    <mergeCell ref="M15:N15"/>
    <mergeCell ref="C6:D6"/>
    <mergeCell ref="E6:F6"/>
    <mergeCell ref="C15:D15"/>
    <mergeCell ref="E15:F15"/>
    <mergeCell ref="G15:H15"/>
    <mergeCell ref="G6:H6"/>
    <mergeCell ref="I6:J6"/>
  </mergeCells>
  <phoneticPr fontId="0" type="noConversion"/>
  <pageMargins left="0.47" right="0.24" top="1.19" bottom="0.39" header="0.34" footer="0.5"/>
  <pageSetup paperSize="9" orientation="portrait" r:id="rId1"/>
  <headerFooter alignWithMargins="0">
    <oddHeader>&amp;RAlbertslund Kommune
Økonomi &amp; Stab
Valgsekretariatet</oddHeader>
    <oddFooter>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51"/>
  <sheetViews>
    <sheetView workbookViewId="0">
      <selection activeCell="A7" sqref="A7:N13"/>
    </sheetView>
  </sheetViews>
  <sheetFormatPr defaultRowHeight="15.75" x14ac:dyDescent="0.25"/>
  <cols>
    <col min="1" max="1" width="13.125" style="13" customWidth="1"/>
    <col min="2" max="2" width="9.25" style="1" customWidth="1"/>
    <col min="3" max="14" width="6.625" style="1" customWidth="1"/>
  </cols>
  <sheetData>
    <row r="6" spans="1:14" ht="9" customHeight="1" x14ac:dyDescent="0.25"/>
    <row r="7" spans="1:14" ht="20.25" customHeight="1" x14ac:dyDescent="0.25">
      <c r="A7" s="16" t="s">
        <v>14</v>
      </c>
      <c r="B7" s="17" t="s">
        <v>0</v>
      </c>
      <c r="C7" s="57" t="s">
        <v>1</v>
      </c>
      <c r="D7" s="57"/>
      <c r="E7" s="57" t="s">
        <v>2</v>
      </c>
      <c r="F7" s="57"/>
      <c r="G7" s="57" t="s">
        <v>3</v>
      </c>
      <c r="H7" s="57"/>
      <c r="I7" s="57" t="s">
        <v>4</v>
      </c>
      <c r="J7" s="57"/>
      <c r="K7" s="57" t="s">
        <v>5</v>
      </c>
      <c r="L7" s="57"/>
      <c r="M7" s="57" t="s">
        <v>6</v>
      </c>
      <c r="N7" s="57"/>
    </row>
    <row r="8" spans="1:14" ht="31.5" x14ac:dyDescent="0.25">
      <c r="A8" s="18" t="s">
        <v>12</v>
      </c>
      <c r="B8" s="19">
        <v>4602</v>
      </c>
      <c r="C8" s="19">
        <v>257</v>
      </c>
      <c r="D8" s="20">
        <f t="shared" ref="D8:D13" si="0">SUM(C8*100/B8)</f>
        <v>5.5845284658843983</v>
      </c>
      <c r="E8" s="19">
        <v>622</v>
      </c>
      <c r="F8" s="20">
        <f t="shared" ref="F8:F13" si="1">SUM(E8*100/B8)</f>
        <v>13.515862668405042</v>
      </c>
      <c r="G8" s="19">
        <v>946</v>
      </c>
      <c r="H8" s="20">
        <f t="shared" ref="H8:H13" si="2">SUM(G8*100/B8)</f>
        <v>20.556279878313777</v>
      </c>
      <c r="I8" s="19">
        <v>1424</v>
      </c>
      <c r="J8" s="20">
        <f t="shared" ref="J8:J13" si="3">SUM(I8*100/B8)</f>
        <v>30.943068231203824</v>
      </c>
      <c r="K8" s="19">
        <v>2279</v>
      </c>
      <c r="L8" s="20">
        <f t="shared" ref="L8:L13" si="4">SUM(K8*100/B8)</f>
        <v>49.521946979574096</v>
      </c>
      <c r="M8" s="19">
        <v>2852</v>
      </c>
      <c r="N8" s="20">
        <f t="shared" ref="N8:N13" si="5">SUM(M8*100/B8)</f>
        <v>61.973055193394174</v>
      </c>
    </row>
    <row r="9" spans="1:14" ht="31.5" x14ac:dyDescent="0.25">
      <c r="A9" s="18" t="s">
        <v>7</v>
      </c>
      <c r="B9" s="21">
        <v>3534</v>
      </c>
      <c r="C9" s="21">
        <v>276</v>
      </c>
      <c r="D9" s="22">
        <f t="shared" si="0"/>
        <v>7.8098471986417657</v>
      </c>
      <c r="E9" s="21">
        <v>651</v>
      </c>
      <c r="F9" s="22">
        <f t="shared" si="1"/>
        <v>18.421052631578949</v>
      </c>
      <c r="G9" s="21">
        <v>952</v>
      </c>
      <c r="H9" s="22">
        <f t="shared" si="2"/>
        <v>26.938313525749859</v>
      </c>
      <c r="I9" s="21">
        <v>1348</v>
      </c>
      <c r="J9" s="22">
        <f t="shared" si="3"/>
        <v>38.143746462931524</v>
      </c>
      <c r="K9" s="21">
        <v>2075</v>
      </c>
      <c r="L9" s="22">
        <f t="shared" si="4"/>
        <v>58.71533672891907</v>
      </c>
      <c r="M9" s="21">
        <v>2503</v>
      </c>
      <c r="N9" s="22">
        <f t="shared" si="5"/>
        <v>70.826259196378047</v>
      </c>
    </row>
    <row r="10" spans="1:14" ht="31.5" x14ac:dyDescent="0.25">
      <c r="A10" s="18" t="s">
        <v>15</v>
      </c>
      <c r="B10" s="19">
        <v>3616</v>
      </c>
      <c r="C10" s="19">
        <v>215</v>
      </c>
      <c r="D10" s="20">
        <f t="shared" si="0"/>
        <v>5.9457964601769913</v>
      </c>
      <c r="E10" s="19">
        <v>507</v>
      </c>
      <c r="F10" s="20">
        <f t="shared" si="1"/>
        <v>14.021017699115044</v>
      </c>
      <c r="G10" s="19">
        <v>773</v>
      </c>
      <c r="H10" s="20">
        <f t="shared" si="2"/>
        <v>21.377212389380531</v>
      </c>
      <c r="I10" s="19">
        <v>1098</v>
      </c>
      <c r="J10" s="20">
        <f t="shared" si="3"/>
        <v>30.365044247787612</v>
      </c>
      <c r="K10" s="19">
        <v>1600</v>
      </c>
      <c r="L10" s="20">
        <f t="shared" si="4"/>
        <v>44.247787610619469</v>
      </c>
      <c r="M10" s="19">
        <v>2011</v>
      </c>
      <c r="N10" s="20">
        <f t="shared" si="5"/>
        <v>55.613938053097343</v>
      </c>
    </row>
    <row r="11" spans="1:14" x14ac:dyDescent="0.25">
      <c r="A11" s="18" t="s">
        <v>16</v>
      </c>
      <c r="B11" s="21">
        <v>4171</v>
      </c>
      <c r="C11" s="21">
        <v>217</v>
      </c>
      <c r="D11" s="22">
        <f t="shared" si="0"/>
        <v>5.2025893071205944</v>
      </c>
      <c r="E11" s="21">
        <v>556</v>
      </c>
      <c r="F11" s="22">
        <f t="shared" si="1"/>
        <v>13.330136657875808</v>
      </c>
      <c r="G11" s="21">
        <v>902</v>
      </c>
      <c r="H11" s="22">
        <f t="shared" si="2"/>
        <v>21.625509470151044</v>
      </c>
      <c r="I11" s="21">
        <v>1339</v>
      </c>
      <c r="J11" s="22">
        <f t="shared" si="3"/>
        <v>32.102613282186525</v>
      </c>
      <c r="K11" s="21">
        <v>1900</v>
      </c>
      <c r="L11" s="22">
        <f t="shared" si="4"/>
        <v>45.552625269719492</v>
      </c>
      <c r="M11" s="21">
        <v>2200</v>
      </c>
      <c r="N11" s="22">
        <f t="shared" si="5"/>
        <v>52.745145049148888</v>
      </c>
    </row>
    <row r="12" spans="1:14" ht="31.5" x14ac:dyDescent="0.25">
      <c r="A12" s="18" t="s">
        <v>13</v>
      </c>
      <c r="B12" s="19">
        <v>4786</v>
      </c>
      <c r="C12" s="19">
        <v>288</v>
      </c>
      <c r="D12" s="20">
        <f t="shared" si="0"/>
        <v>6.0175511909736734</v>
      </c>
      <c r="E12" s="19">
        <v>616</v>
      </c>
      <c r="F12" s="20">
        <f t="shared" si="1"/>
        <v>12.870873380693689</v>
      </c>
      <c r="G12" s="19">
        <v>953</v>
      </c>
      <c r="H12" s="20">
        <f t="shared" si="2"/>
        <v>19.912244045131633</v>
      </c>
      <c r="I12" s="19">
        <v>1470</v>
      </c>
      <c r="J12" s="20">
        <f t="shared" si="3"/>
        <v>30.714584203928123</v>
      </c>
      <c r="K12" s="19">
        <v>2340</v>
      </c>
      <c r="L12" s="20">
        <f t="shared" si="4"/>
        <v>48.892603426661097</v>
      </c>
      <c r="M12" s="19">
        <v>2996</v>
      </c>
      <c r="N12" s="20">
        <f t="shared" si="5"/>
        <v>62.599247806101125</v>
      </c>
    </row>
    <row r="13" spans="1:14" ht="20.25" customHeight="1" x14ac:dyDescent="0.25">
      <c r="A13" s="16" t="s">
        <v>8</v>
      </c>
      <c r="B13" s="21">
        <f>SUM(B9:B12)</f>
        <v>16107</v>
      </c>
      <c r="C13" s="21">
        <f>SUM(C9:C12)</f>
        <v>996</v>
      </c>
      <c r="D13" s="22">
        <f t="shared" si="0"/>
        <v>6.1836468616129636</v>
      </c>
      <c r="E13" s="21">
        <f>SUM(E9:E12)</f>
        <v>2330</v>
      </c>
      <c r="F13" s="22">
        <f t="shared" si="1"/>
        <v>14.465760228472092</v>
      </c>
      <c r="G13" s="21">
        <f>SUM(G9:G12)</f>
        <v>3580</v>
      </c>
      <c r="H13" s="22">
        <f t="shared" si="2"/>
        <v>22.226361209412058</v>
      </c>
      <c r="I13" s="21">
        <f>SUM(I9:I12)</f>
        <v>5255</v>
      </c>
      <c r="J13" s="22">
        <f t="shared" si="3"/>
        <v>32.625566523871612</v>
      </c>
      <c r="K13" s="21">
        <f>SUM(K9:K12)</f>
        <v>7915</v>
      </c>
      <c r="L13" s="22">
        <f t="shared" si="4"/>
        <v>49.14012541131185</v>
      </c>
      <c r="M13" s="21">
        <f>SUM(M9:M12)</f>
        <v>9710</v>
      </c>
      <c r="N13" s="22">
        <f t="shared" si="5"/>
        <v>60.284348419941644</v>
      </c>
    </row>
    <row r="14" spans="1:14" x14ac:dyDescent="0.25">
      <c r="N14" s="6"/>
    </row>
    <row r="15" spans="1:14" x14ac:dyDescent="0.25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1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1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1" spans="1:14" x14ac:dyDescent="0.25">
      <c r="A21" s="1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4" spans="1:14" x14ac:dyDescent="0.25">
      <c r="A24" s="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1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1" spans="1:14" x14ac:dyDescent="0.25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4" spans="1:14" x14ac:dyDescent="0.25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1" spans="1:14" x14ac:dyDescent="0.25">
      <c r="A41" s="1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4" spans="1:14" x14ac:dyDescent="0.25">
      <c r="A44" s="1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5">
      <c r="A45" s="1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5">
      <c r="A46" s="1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5">
      <c r="A47" s="1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5">
      <c r="A48" s="1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1" spans="1:14" x14ac:dyDescent="0.25">
      <c r="A51" s="1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</sheetData>
  <mergeCells count="6">
    <mergeCell ref="M7:N7"/>
    <mergeCell ref="C7:D7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'Ark1'!Udskriftsområde</vt:lpstr>
    </vt:vector>
  </TitlesOfParts>
  <Company>Albertslund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Schophuus</dc:creator>
  <cp:lastModifiedBy>Janus Enemark Nissen</cp:lastModifiedBy>
  <cp:lastPrinted>2021-11-16T08:43:57Z</cp:lastPrinted>
  <dcterms:created xsi:type="dcterms:W3CDTF">1999-05-20T09:37:54Z</dcterms:created>
  <dcterms:modified xsi:type="dcterms:W3CDTF">2024-06-09T18:25:33Z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FileID">
    <vt:lpwstr>198962</vt:lpwstr>
  </property>
  <property fmtid="{D5CDD505-2E9C-101B-9397-08002B2CF9AE}" pid="4" name="VerID">
    <vt:lpwstr>0</vt:lpwstr>
  </property>
  <property fmtid="{D5CDD505-2E9C-101B-9397-08002B2CF9AE}" pid="5" name="FilePath">
    <vt:lpwstr>\\Bartok\ESDHdata\Users\work\albertslund\lil</vt:lpwstr>
  </property>
  <property fmtid="{D5CDD505-2E9C-101B-9397-08002B2CF9AE}" pid="6" name="FileName">
    <vt:lpwstr>198962.xls</vt:lpwstr>
  </property>
  <property fmtid="{D5CDD505-2E9C-101B-9397-08002B2CF9AE}" pid="7" name="FullFileName">
    <vt:lpwstr>\\Bartok\ESDHdata\Users\work\albertslund\lil\198962.xls</vt:lpwstr>
  </property>
</Properties>
</file>